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4466c18a439db4/Documents/UPTON PARISH COUNCIL/Budget/"/>
    </mc:Choice>
  </mc:AlternateContent>
  <xr:revisionPtr revIDLastSave="3" documentId="8_{38A798A2-4AAC-4114-94D6-543D9B876BCE}" xr6:coauthVersionLast="45" xr6:coauthVersionMax="45" xr10:uidLastSave="{320F35E7-8220-415B-82A0-B210A76675A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M5" i="1" s="1"/>
  <c r="M6" i="1" s="1"/>
  <c r="C7" i="1" l="1"/>
  <c r="F5" i="1"/>
  <c r="F6" i="1" s="1"/>
  <c r="J5" i="1"/>
  <c r="J6" i="1" s="1"/>
  <c r="G5" i="1"/>
  <c r="G6" i="1" s="1"/>
  <c r="K5" i="1"/>
  <c r="K6" i="1" s="1"/>
  <c r="H5" i="1"/>
  <c r="H6" i="1" s="1"/>
  <c r="L5" i="1"/>
  <c r="L6" i="1" s="1"/>
  <c r="I5" i="1"/>
  <c r="I6" i="1" s="1"/>
</calcChain>
</file>

<file path=xl/sharedStrings.xml><?xml version="1.0" encoding="utf-8"?>
<sst xmlns="http://schemas.openxmlformats.org/spreadsheetml/2006/main" count="36" uniqueCount="31">
  <si>
    <t>Band</t>
  </si>
  <si>
    <t>Ratio</t>
  </si>
  <si>
    <t>Charge (£)</t>
  </si>
  <si>
    <t>A</t>
  </si>
  <si>
    <t>B</t>
  </si>
  <si>
    <t>C</t>
  </si>
  <si>
    <t>D</t>
  </si>
  <si>
    <t>E</t>
  </si>
  <si>
    <t>F</t>
  </si>
  <si>
    <t>G</t>
  </si>
  <si>
    <t>H</t>
  </si>
  <si>
    <t>6/9ths</t>
  </si>
  <si>
    <t>7/9ths</t>
  </si>
  <si>
    <t>8/9ths</t>
  </si>
  <si>
    <t>9/9ths</t>
  </si>
  <si>
    <t>11/9ths</t>
  </si>
  <si>
    <t>13/9ths</t>
  </si>
  <si>
    <t>15/9ths</t>
  </si>
  <si>
    <t>18/9ths</t>
  </si>
  <si>
    <t>Parish Council precept calculator</t>
  </si>
  <si>
    <t>% change in charge</t>
  </si>
  <si>
    <t>Notes:</t>
  </si>
  <si>
    <t>Please enter the appropriate values in the highlighted cells above</t>
  </si>
  <si>
    <t>2020/21 Band D charge</t>
  </si>
  <si>
    <t>2021/22 Precept Request (£)</t>
  </si>
  <si>
    <t>2021/22 Taxbase</t>
  </si>
  <si>
    <t>2021/22 Band D charge</t>
  </si>
  <si>
    <t>In Cell C3, plese enter the total precept the parish would like to request in 2021/22</t>
  </si>
  <si>
    <t>In Cell C4, please enter the 2021/22 taxbase as detailed in the precept request letter (Ref B in the table)</t>
  </si>
  <si>
    <t>In Cell C6, please enter the 2020/21 Band D charge as detailed in the precept request letter  (Ref D in the table)</t>
  </si>
  <si>
    <t>Change from 2020/21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</si>
</sst>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1" applyNumberFormat="1" applyFo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5" fontId="0" fillId="2" borderId="0" xfId="0" applyNumberFormat="1" applyFill="1" applyProtection="1">
      <protection locked="0"/>
    </xf>
    <xf numFmtId="4" fontId="0" fillId="0" borderId="0" xfId="0" applyNumberFormat="1" applyProtection="1"/>
    <xf numFmtId="4" fontId="0" fillId="2" borderId="0" xfId="0" applyNumberForma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I11" sqref="I11"/>
    </sheetView>
  </sheetViews>
  <sheetFormatPr defaultColWidth="9.1796875" defaultRowHeight="14.5" x14ac:dyDescent="0.35"/>
  <cols>
    <col min="1" max="1" width="5.7265625" style="2" customWidth="1"/>
    <col min="2" max="2" width="26.26953125" style="2" bestFit="1" customWidth="1"/>
    <col min="3" max="3" width="11.7265625" style="2" customWidth="1"/>
    <col min="4" max="4" width="8.7265625" style="2" customWidth="1"/>
    <col min="5" max="5" width="22.81640625" style="2" bestFit="1" customWidth="1"/>
    <col min="6" max="16384" width="9.1796875" style="2"/>
  </cols>
  <sheetData>
    <row r="1" spans="1:13" x14ac:dyDescent="0.35">
      <c r="A1" s="1" t="s">
        <v>19</v>
      </c>
    </row>
    <row r="3" spans="1:13" x14ac:dyDescent="0.35">
      <c r="A3" s="3" t="s">
        <v>3</v>
      </c>
      <c r="B3" s="2" t="s">
        <v>24</v>
      </c>
      <c r="C3" s="4">
        <v>111380</v>
      </c>
      <c r="E3" s="2" t="s">
        <v>0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</row>
    <row r="4" spans="1:13" x14ac:dyDescent="0.35">
      <c r="A4" s="3" t="s">
        <v>4</v>
      </c>
      <c r="B4" s="2" t="s">
        <v>25</v>
      </c>
      <c r="C4" s="13">
        <v>3319.8</v>
      </c>
      <c r="E4" s="2" t="s">
        <v>1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</row>
    <row r="5" spans="1:13" x14ac:dyDescent="0.35">
      <c r="A5" s="3" t="s">
        <v>5</v>
      </c>
      <c r="B5" s="2" t="s">
        <v>26</v>
      </c>
      <c r="C5" s="14">
        <f>ROUND(C3/C4,2)</f>
        <v>33.549999999999997</v>
      </c>
      <c r="E5" s="2" t="s">
        <v>2</v>
      </c>
      <c r="F5" s="11">
        <f>ROUND($C$5*(6/9),2)</f>
        <v>22.37</v>
      </c>
      <c r="G5" s="11">
        <f>ROUND($C$5*(7/9),2)</f>
        <v>26.09</v>
      </c>
      <c r="H5" s="11">
        <f>ROUND($C$5*(8/9),2)</f>
        <v>29.82</v>
      </c>
      <c r="I5" s="11">
        <f>ROUND($C$5*(9/9),2)</f>
        <v>33.549999999999997</v>
      </c>
      <c r="J5" s="11">
        <f>ROUND($C$5*(11/9),2)</f>
        <v>41.01</v>
      </c>
      <c r="K5" s="11">
        <f>ROUND($C$5*(13/9),2)</f>
        <v>48.46</v>
      </c>
      <c r="L5" s="11">
        <f>ROUND($C$5*(15/9),2)</f>
        <v>55.92</v>
      </c>
      <c r="M5" s="11">
        <f>ROUND($C$5*(18/9),2)</f>
        <v>67.099999999999994</v>
      </c>
    </row>
    <row r="6" spans="1:13" x14ac:dyDescent="0.35">
      <c r="A6" s="3" t="s">
        <v>6</v>
      </c>
      <c r="B6" s="2" t="s">
        <v>23</v>
      </c>
      <c r="C6" s="15">
        <v>33.43</v>
      </c>
      <c r="E6" s="2" t="s">
        <v>30</v>
      </c>
      <c r="F6" s="12">
        <f>F5-ROUND($C$6*(6/9),2)</f>
        <v>8.0000000000001847E-2</v>
      </c>
      <c r="G6" s="12">
        <f>G5-ROUND($C$6*(7/9),2)</f>
        <v>8.9999999999999858E-2</v>
      </c>
      <c r="H6" s="12">
        <f>H5-ROUND($C$6*(8/9),2)</f>
        <v>0.10000000000000142</v>
      </c>
      <c r="I6" s="12">
        <f>I5-ROUND($C$6*(9/9),2)</f>
        <v>0.11999999999999744</v>
      </c>
      <c r="J6" s="12">
        <f>J5-ROUND($C$6*(11/9),2)</f>
        <v>0.14999999999999858</v>
      </c>
      <c r="K6" s="12">
        <f>K5-ROUND($C$6*(13/9),2)</f>
        <v>0.17000000000000171</v>
      </c>
      <c r="L6" s="12">
        <f>L5-ROUND($C$6*(15/9),2)</f>
        <v>0.20000000000000284</v>
      </c>
      <c r="M6" s="12">
        <f>M5-ROUND($C$6*(18/9),2)</f>
        <v>0.23999999999999488</v>
      </c>
    </row>
    <row r="7" spans="1:13" x14ac:dyDescent="0.35">
      <c r="A7" s="3" t="s">
        <v>7</v>
      </c>
      <c r="B7" s="2" t="s">
        <v>20</v>
      </c>
      <c r="C7" s="9">
        <f>(C5-C6)/C6</f>
        <v>3.5895901884534084E-3</v>
      </c>
    </row>
    <row r="9" spans="1:13" x14ac:dyDescent="0.35">
      <c r="A9" s="2" t="s">
        <v>21</v>
      </c>
      <c r="B9" s="8"/>
      <c r="E9" s="3"/>
      <c r="F9" s="3"/>
      <c r="G9" s="3"/>
      <c r="H9" s="3"/>
      <c r="I9" s="3"/>
      <c r="J9" s="3"/>
      <c r="K9" s="3"/>
      <c r="L9" s="3"/>
    </row>
    <row r="10" spans="1:13" x14ac:dyDescent="0.35">
      <c r="E10" s="3"/>
      <c r="F10" s="3"/>
      <c r="G10" s="3"/>
      <c r="H10" s="3"/>
      <c r="I10" s="3"/>
      <c r="J10" s="3"/>
      <c r="K10" s="3"/>
      <c r="L10" s="3"/>
    </row>
    <row r="11" spans="1:13" x14ac:dyDescent="0.35">
      <c r="A11" s="2" t="s">
        <v>22</v>
      </c>
      <c r="E11" s="5"/>
      <c r="F11" s="5"/>
      <c r="G11" s="5"/>
      <c r="H11" s="5"/>
      <c r="I11" s="5"/>
      <c r="J11" s="5"/>
      <c r="K11" s="5"/>
      <c r="L11" s="5"/>
    </row>
    <row r="12" spans="1:13" x14ac:dyDescent="0.35">
      <c r="A12" s="2" t="s">
        <v>27</v>
      </c>
      <c r="E12" s="6"/>
      <c r="F12" s="6"/>
      <c r="G12" s="6"/>
      <c r="H12" s="6"/>
      <c r="I12" s="6"/>
      <c r="J12" s="6"/>
      <c r="K12" s="6"/>
      <c r="L12" s="6"/>
    </row>
    <row r="13" spans="1:13" x14ac:dyDescent="0.35">
      <c r="A13" s="2" t="s">
        <v>28</v>
      </c>
      <c r="B13" s="7"/>
    </row>
    <row r="14" spans="1:13" x14ac:dyDescent="0.35">
      <c r="A14" s="2" t="s">
        <v>29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Cheshire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SCONCE, David</dc:creator>
  <cp:lastModifiedBy>clerk@uptonbychester.org.uk</cp:lastModifiedBy>
  <dcterms:created xsi:type="dcterms:W3CDTF">2018-11-29T08:21:25Z</dcterms:created>
  <dcterms:modified xsi:type="dcterms:W3CDTF">2021-01-04T13:54:51Z</dcterms:modified>
</cp:coreProperties>
</file>